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270" windowWidth="14940" windowHeight="9150"/>
  </bookViews>
  <sheets>
    <sheet name="прил 1" sheetId="1" r:id="rId1"/>
  </sheets>
  <definedNames>
    <definedName name="_xlnm.Print_Titles" localSheetId="0">'прил 1'!$14:$16</definedName>
  </definedNames>
  <calcPr calcId="125725"/>
</workbook>
</file>

<file path=xl/calcChain.xml><?xml version="1.0" encoding="utf-8"?>
<calcChain xmlns="http://schemas.openxmlformats.org/spreadsheetml/2006/main">
  <c r="F57" i="1"/>
  <c r="F17"/>
  <c r="H39"/>
  <c r="H38" s="1"/>
  <c r="H40"/>
  <c r="G38"/>
  <c r="G39"/>
  <c r="G40"/>
  <c r="F39"/>
  <c r="F40"/>
  <c r="F38"/>
  <c r="H44"/>
  <c r="G44"/>
  <c r="H47"/>
  <c r="G47"/>
  <c r="F47"/>
  <c r="F44" s="1"/>
  <c r="H36"/>
  <c r="H35" s="1"/>
  <c r="G36"/>
  <c r="G35" s="1"/>
  <c r="F36"/>
  <c r="F35" s="1"/>
  <c r="F28"/>
  <c r="G28"/>
  <c r="H28"/>
  <c r="F25"/>
  <c r="F19"/>
  <c r="F30"/>
  <c r="G30"/>
  <c r="H30"/>
  <c r="G19"/>
  <c r="H19"/>
  <c r="H18" s="1"/>
  <c r="F55" l="1"/>
  <c r="F54" s="1"/>
  <c r="F33"/>
  <c r="F32" s="1"/>
  <c r="F18"/>
  <c r="G18"/>
  <c r="H33"/>
  <c r="H32" s="1"/>
  <c r="G33"/>
  <c r="G32" s="1"/>
  <c r="H27"/>
  <c r="H25"/>
  <c r="G25"/>
  <c r="H22"/>
  <c r="H21" s="1"/>
  <c r="G22"/>
  <c r="G21" s="1"/>
  <c r="F52"/>
  <c r="F50"/>
  <c r="F45"/>
  <c r="F22"/>
  <c r="F21" s="1"/>
  <c r="G57"/>
  <c r="G55"/>
  <c r="G52"/>
  <c r="G50"/>
  <c r="G45"/>
  <c r="H57"/>
  <c r="H55"/>
  <c r="H24" l="1"/>
  <c r="H17" s="1"/>
  <c r="G27"/>
  <c r="G24" s="1"/>
  <c r="G17" s="1"/>
  <c r="F27"/>
  <c r="F24" s="1"/>
  <c r="G49"/>
  <c r="F49"/>
  <c r="H54"/>
  <c r="G54"/>
  <c r="H45"/>
  <c r="H50"/>
  <c r="H52"/>
  <c r="F43" l="1"/>
  <c r="F42" s="1"/>
  <c r="F59" s="1"/>
  <c r="G43"/>
  <c r="G42" s="1"/>
  <c r="G59" s="1"/>
  <c r="H49"/>
  <c r="H43" s="1"/>
  <c r="H42" l="1"/>
  <c r="H59" s="1"/>
</calcChain>
</file>

<file path=xl/sharedStrings.xml><?xml version="1.0" encoding="utf-8"?>
<sst xmlns="http://schemas.openxmlformats.org/spreadsheetml/2006/main" count="161" uniqueCount="119">
  <si>
    <t xml:space="preserve">Красносадовского сельского поселения </t>
  </si>
  <si>
    <t xml:space="preserve">сельского поселения Азовского района </t>
  </si>
  <si>
    <t>ЗАГОЛОВОК ОТЧЕТА</t>
  </si>
  <si>
    <t xml:space="preserve">
(тыс. руб.)</t>
  </si>
  <si>
    <t>Наименование главного администратора</t>
  </si>
  <si>
    <t>Код бюджетной классификации Российской Федерации</t>
  </si>
  <si>
    <t>1</t>
  </si>
  <si>
    <t>2</t>
  </si>
  <si>
    <t>3</t>
  </si>
  <si>
    <t>4</t>
  </si>
  <si>
    <t>6</t>
  </si>
  <si>
    <t>7</t>
  </si>
  <si>
    <t>Наименование кода поступлений в бюджет, группы, подгруппы, статьи, подстатьи, элемента, подвида доходов, классификации операций сектора государственного управления</t>
  </si>
  <si>
    <t>Главный Администратор</t>
  </si>
  <si>
    <t/>
  </si>
  <si>
    <t>Сумма 2018 года</t>
  </si>
  <si>
    <t>Сумма 2019 года</t>
  </si>
  <si>
    <t xml:space="preserve">1 00 00000 00 0000 000 </t>
  </si>
  <si>
    <t>НАЛОГОВЫЕ И НЕНАЛОГОВЫЕ ДОХОДЫ</t>
  </si>
  <si>
    <t xml:space="preserve">1 01 00000 00 0000 000 </t>
  </si>
  <si>
    <t>НАЛОГИ НА ПРИБЫЛЬ, ДОХОДЫ</t>
  </si>
  <si>
    <t xml:space="preserve">1 01 02000 01 0000 110 </t>
  </si>
  <si>
    <t>Налог на доходы физических лиц</t>
  </si>
  <si>
    <t xml:space="preserve">1 01 02010 01 0000 110 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</si>
  <si>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</si>
  <si>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 xml:space="preserve">1 05 00000 00 0000 000 </t>
  </si>
  <si>
    <t>НАЛОГИ НА СОВОКУПНЫЙ ДОХОД</t>
  </si>
  <si>
    <t xml:space="preserve">1 05 03000 01 0000 110 </t>
  </si>
  <si>
    <t>Единый сельскохозяйственный налог</t>
  </si>
  <si>
    <t xml:space="preserve">1 05 03010 01 0000 110 </t>
  </si>
  <si>
    <t xml:space="preserve">1 06 00000 00 0000 000 </t>
  </si>
  <si>
    <t>НАЛОГИ НА ИМУЩЕСТВО</t>
  </si>
  <si>
    <t xml:space="preserve">1 06 01000 00 0000 110 </t>
  </si>
  <si>
    <t>Налог на имущество физических лиц</t>
  </si>
  <si>
    <t xml:space="preserve">1 06 01030 10 0000 110 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</si>
  <si>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</si>
  <si>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 xml:space="preserve">1 06 06000 00 0000 110 </t>
  </si>
  <si>
    <t>Земельный налог</t>
  </si>
  <si>
    <t xml:space="preserve">1 06 06030 00 0000 110 </t>
  </si>
  <si>
    <t>Земельный налог с организаций</t>
  </si>
  <si>
    <t xml:space="preserve">1 06 06033 10 0000 110 </t>
  </si>
  <si>
    <t>Земельный налог с организаций, обладающих земельным участком, расположенным в границах сельских поселений</t>
  </si>
  <si>
    <t xml:space="preserve">1 06 06040 00 0000 110 </t>
  </si>
  <si>
    <t>Земельный налог с физических лиц</t>
  </si>
  <si>
    <t xml:space="preserve">1 06 06043 10 0000 110 </t>
  </si>
  <si>
    <t>Земельный налог с физических лиц, обладающих земельным участком, расположенным в границах сельских поселений</t>
  </si>
  <si>
    <t xml:space="preserve">1 08 00000 00 0000 000 </t>
  </si>
  <si>
    <t>ГОСУДАРСТВЕННАЯ ПОШЛИНА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</si>
  <si>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</si>
  <si>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 xml:space="preserve">1 08 04020 01 0000 110 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</si>
  <si>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</si>
  <si>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 xml:space="preserve">2 00 00000 00 0000 000 </t>
  </si>
  <si>
    <t>БЕЗВОЗМЕЗДНЫЕ ПОСТУПЛЕНИЯ</t>
  </si>
  <si>
    <t xml:space="preserve">2 02 00000 00 0000 000 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</si>
  <si>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</si>
  <si>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</si>
  <si>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на выравнивание бюджетной обеспеченности</t>
  </si>
  <si>
    <t>Дотации бюджетам сельских поселений на выравнивание бюджетной обеспеченности</t>
  </si>
  <si>
    <t>Субвенции бюджетам бюджетной системы Российской Федерации</t>
  </si>
  <si>
    <t>Субвенции местным бюджетам на выполнение передаваемых полномочий субъектов Российской Федерации</t>
  </si>
  <si>
    <t>Субвенции бюджетам сельских поселений на выполнение передаваемых полномочий субъектов Российской Федерации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</si>
  <si>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</si>
  <si>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</si>
  <si>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ИТОГО ДОХОДОВ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</si>
  <si>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</si>
  <si>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Иные межбюджетные трансферты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</si>
  <si>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</si>
  <si>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</si>
  <si>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 xml:space="preserve">1 08 04000 00 0000 110 </t>
  </si>
  <si>
    <t>Председатель Собрания депутатов -</t>
  </si>
  <si>
    <t>Глава Красносадовского сельского поселения</t>
  </si>
  <si>
    <t xml:space="preserve">Приложение 1 </t>
  </si>
  <si>
    <t>2 02 40014 10 0000 150</t>
  </si>
  <si>
    <t>2 02 40014 00 0000 150</t>
  </si>
  <si>
    <t>2 02 40000 00 0000 150</t>
  </si>
  <si>
    <t xml:space="preserve">2 02 35118 10 0000 150 </t>
  </si>
  <si>
    <t xml:space="preserve">2 02 35118 00 0000 150 </t>
  </si>
  <si>
    <t xml:space="preserve">2 02 30024 10 0000 150 </t>
  </si>
  <si>
    <t>2 02 30024 00 0000 150</t>
  </si>
  <si>
    <t xml:space="preserve">2 02 30000 00 0000 150 </t>
  </si>
  <si>
    <t xml:space="preserve">2 02 10000 00 0000 150 </t>
  </si>
  <si>
    <t>Сумма 2022 года</t>
  </si>
  <si>
    <t>Сумма 2023 года</t>
  </si>
  <si>
    <t>на 2022 год и плановый период 2023 и 2024 годов"</t>
  </si>
  <si>
    <t xml:space="preserve">Объем поступлений доходов бюджета Красносадовского сельского поселения на 2022 год </t>
  </si>
  <si>
    <t>и плановый период 2023 и 2024 годов</t>
  </si>
  <si>
    <t>Сумма 2024 года</t>
  </si>
  <si>
    <t xml:space="preserve">1 11 00000 00 0000 000 </t>
  </si>
  <si>
    <t xml:space="preserve">1 11 09000 00 0000 110 </t>
  </si>
  <si>
    <t>ДОХОДЫ ОТ ИСПОЛЬЗОВАНИЯ ИМУЩЕСТВА, НАХОДЯЩЕГОСЯ В ГОСУДАРСТВЕННОЙ И МУНИЦИПАЛЬНОЙ СОБСТВЕННОСТИ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</si>
  <si>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</si>
  <si>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</si>
  <si>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А.В.Куцова</t>
  </si>
  <si>
    <t xml:space="preserve">1 11 09045 10 0000 120 </t>
  </si>
  <si>
    <t>Дотации бюджетам сельских поселений на выравнивание бюджетной обеспеченности из бюджета субъекта Российской Федерации</t>
  </si>
  <si>
    <t xml:space="preserve">2 02 15001 00 0000 150 </t>
  </si>
  <si>
    <t xml:space="preserve">2 02 15001 10 0000 150 </t>
  </si>
  <si>
    <t xml:space="preserve">в решение Собрания депутатов Красносадовского </t>
  </si>
  <si>
    <t xml:space="preserve">сельского поселения "О бюджете Красносадовского </t>
  </si>
  <si>
    <t>от  28.12.2021г.  № 22"</t>
  </si>
  <si>
    <t xml:space="preserve">2 02 15002 00 0000 150 </t>
  </si>
  <si>
    <t xml:space="preserve">2 02 15002 10 0000 150 </t>
  </si>
  <si>
    <t>Дотации бюджетам сельских поселений на поддержку мер по обеспечению сбалансированности бюджетов</t>
  </si>
  <si>
    <t>Дотации бюджетам на поддержку мер по обеспечению сбалансированности бюджетов</t>
  </si>
  <si>
    <t xml:space="preserve">1 14 00000 00 0000 000 </t>
  </si>
  <si>
    <t>ДОХОДЫ ОТ ПРОДАЖИ МАТЕРИАЛЬНЫХ И НЕМАТЕРИАЛЬНЫХ АКТИВОВ</t>
  </si>
  <si>
    <t xml:space="preserve">1 14 06000 00 0000 430 </t>
  </si>
  <si>
    <t>Доходы от продажи земельных участков, находящихся в государственной и муниципальной собственности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</si>
  <si>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</si>
  <si>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 xml:space="preserve">1 14 06020 00 0000 430 </t>
  </si>
  <si>
    <t xml:space="preserve">1 14 06025 10 0000 430 </t>
  </si>
  <si>
    <t>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</si>
  <si>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>2 02 49999 10 0000 150</t>
  </si>
  <si>
    <t>Прочие межбюджетные трансферты, передаваемые бюджетам сельских поселений</t>
  </si>
  <si>
    <t>2 02 49999 00 0000 150</t>
  </si>
  <si>
    <t>Прочие межбюджетные трансферты, передаваемые бюджетам</t>
  </si>
  <si>
    <t xml:space="preserve">к решению Собрания депутатов </t>
  </si>
  <si>
    <t>5</t>
  </si>
  <si>
    <t>от 27.12.2022 № 61 "О внесении изменений</t>
  </si>
</sst>
</file>

<file path=xl/styles.xml><?xml version="1.0" encoding="utf-8"?>
<styleSheet xmlns="http://schemas.openxmlformats.org/spreadsheetml/2006/main">
  <numFmts count="2">
    <numFmt numFmtId="164" formatCode="?"/>
    <numFmt numFmtId="165" formatCode="#,##0.0"/>
  </numFmts>
  <fonts count="15">
    <font>
      <sz val="10"/>
      <name val="Arial"/>
    </font>
    <font>
      <sz val="14"/>
      <name val="Times New Roman CYR"/>
    </font>
    <font>
      <sz val="14"/>
      <name val="Times New Roman"/>
      <family val="1"/>
      <charset val="204"/>
    </font>
    <font>
      <b/>
      <sz val="14"/>
      <name val="Times New Roman CYR"/>
    </font>
    <font>
      <b/>
      <sz val="16"/>
      <color indexed="0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0"/>
      <name val="Times New Roman"/>
      <family val="1"/>
      <charset val="204"/>
    </font>
    <font>
      <b/>
      <sz val="14"/>
      <name val="Times New Roman CYR"/>
      <charset val="204"/>
    </font>
    <font>
      <b/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 diagonalUp="1" diagonalDown="1"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1" fillId="0" borderId="0" xfId="0" applyFont="1" applyBorder="1" applyAlignment="1" applyProtection="1">
      <alignment horizontal="right" vertical="center"/>
    </xf>
    <xf numFmtId="0" fontId="2" fillId="0" borderId="0" xfId="0" applyFont="1" applyBorder="1" applyAlignment="1" applyProtection="1"/>
    <xf numFmtId="49" fontId="2" fillId="0" borderId="0" xfId="0" applyNumberFormat="1" applyFont="1" applyBorder="1" applyAlignment="1" applyProtection="1">
      <alignment horizontal="right" vertical="center"/>
    </xf>
    <xf numFmtId="0" fontId="2" fillId="0" borderId="0" xfId="0" applyFont="1" applyBorder="1" applyAlignment="1" applyProtection="1">
      <alignment horizontal="right" vertical="center"/>
    </xf>
    <xf numFmtId="0" fontId="4" fillId="0" borderId="0" xfId="0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right"/>
    </xf>
    <xf numFmtId="49" fontId="1" fillId="0" borderId="1" xfId="0" applyNumberFormat="1" applyFont="1" applyBorder="1" applyAlignment="1" applyProtection="1">
      <alignment horizontal="center" vertical="center" wrapText="1"/>
    </xf>
    <xf numFmtId="49" fontId="3" fillId="0" borderId="2" xfId="0" applyNumberFormat="1" applyFont="1" applyBorder="1" applyAlignment="1" applyProtection="1">
      <alignment horizontal="center" vertical="center"/>
    </xf>
    <xf numFmtId="164" fontId="1" fillId="0" borderId="1" xfId="0" applyNumberFormat="1" applyFont="1" applyBorder="1" applyAlignment="1" applyProtection="1">
      <alignment horizontal="justify" vertical="center" wrapText="1"/>
    </xf>
    <xf numFmtId="165" fontId="5" fillId="0" borderId="2" xfId="0" applyNumberFormat="1" applyFont="1" applyBorder="1" applyAlignment="1" applyProtection="1">
      <alignment horizontal="right"/>
    </xf>
    <xf numFmtId="165" fontId="6" fillId="0" borderId="2" xfId="0" applyNumberFormat="1" applyFont="1" applyBorder="1" applyAlignment="1" applyProtection="1">
      <alignment horizontal="right"/>
    </xf>
    <xf numFmtId="165" fontId="7" fillId="0" borderId="2" xfId="0" applyNumberFormat="1" applyFont="1" applyBorder="1" applyAlignment="1" applyProtection="1">
      <alignment horizontal="right"/>
    </xf>
    <xf numFmtId="165" fontId="1" fillId="0" borderId="2" xfId="0" applyNumberFormat="1" applyFont="1" applyBorder="1" applyAlignment="1" applyProtection="1">
      <alignment horizontal="right"/>
    </xf>
    <xf numFmtId="0" fontId="13" fillId="0" borderId="0" xfId="0" applyFont="1" applyAlignment="1">
      <alignment horizontal="center"/>
    </xf>
    <xf numFmtId="0" fontId="9" fillId="0" borderId="0" xfId="0" applyFont="1"/>
    <xf numFmtId="0" fontId="14" fillId="0" borderId="0" xfId="0" applyFont="1"/>
    <xf numFmtId="49" fontId="9" fillId="0" borderId="0" xfId="0" applyNumberFormat="1" applyFont="1" applyBorder="1" applyAlignment="1" applyProtection="1">
      <alignment horizontal="right" vertical="center"/>
    </xf>
    <xf numFmtId="49" fontId="2" fillId="0" borderId="0" xfId="0" applyNumberFormat="1" applyFont="1" applyFill="1" applyBorder="1" applyAlignment="1" applyProtection="1">
      <alignment horizontal="right" vertical="center"/>
    </xf>
    <xf numFmtId="49" fontId="3" fillId="2" borderId="2" xfId="0" applyNumberFormat="1" applyFont="1" applyFill="1" applyBorder="1" applyAlignment="1" applyProtection="1">
      <alignment horizontal="center" vertical="center"/>
    </xf>
    <xf numFmtId="164" fontId="1" fillId="2" borderId="1" xfId="0" applyNumberFormat="1" applyFont="1" applyFill="1" applyBorder="1" applyAlignment="1" applyProtection="1">
      <alignment horizontal="justify" vertical="center" wrapText="1"/>
    </xf>
    <xf numFmtId="49" fontId="1" fillId="2" borderId="1" xfId="0" applyNumberFormat="1" applyFont="1" applyFill="1" applyBorder="1" applyAlignment="1" applyProtection="1">
      <alignment horizontal="center" vertical="center" wrapText="1"/>
    </xf>
    <xf numFmtId="0" fontId="1" fillId="3" borderId="0" xfId="0" applyFont="1" applyFill="1" applyBorder="1" applyAlignment="1" applyProtection="1">
      <alignment horizontal="right"/>
    </xf>
    <xf numFmtId="49" fontId="3" fillId="3" borderId="2" xfId="0" applyNumberFormat="1" applyFont="1" applyFill="1" applyBorder="1" applyAlignment="1" applyProtection="1">
      <alignment horizontal="center" vertical="center"/>
    </xf>
    <xf numFmtId="49" fontId="11" fillId="3" borderId="1" xfId="0" applyNumberFormat="1" applyFont="1" applyFill="1" applyBorder="1" applyAlignment="1" applyProtection="1">
      <alignment horizontal="center" vertical="center" wrapText="1"/>
    </xf>
    <xf numFmtId="164" fontId="11" fillId="3" borderId="1" xfId="0" applyNumberFormat="1" applyFont="1" applyFill="1" applyBorder="1" applyAlignment="1" applyProtection="1">
      <alignment horizontal="justify" vertical="center" wrapText="1"/>
    </xf>
    <xf numFmtId="165" fontId="8" fillId="3" borderId="2" xfId="0" applyNumberFormat="1" applyFont="1" applyFill="1" applyBorder="1" applyAlignment="1" applyProtection="1">
      <alignment horizontal="right"/>
    </xf>
    <xf numFmtId="49" fontId="1" fillId="3" borderId="1" xfId="0" applyNumberFormat="1" applyFont="1" applyFill="1" applyBorder="1" applyAlignment="1" applyProtection="1">
      <alignment horizontal="center" vertical="center" wrapText="1"/>
    </xf>
    <xf numFmtId="164" fontId="1" fillId="3" borderId="1" xfId="0" applyNumberFormat="1" applyFont="1" applyFill="1" applyBorder="1" applyAlignment="1" applyProtection="1">
      <alignment horizontal="justify" vertical="center" wrapText="1"/>
    </xf>
    <xf numFmtId="165" fontId="10" fillId="3" borderId="2" xfId="0" applyNumberFormat="1" applyFont="1" applyFill="1" applyBorder="1" applyAlignment="1" applyProtection="1">
      <alignment horizontal="right"/>
    </xf>
    <xf numFmtId="165" fontId="9" fillId="3" borderId="2" xfId="0" applyNumberFormat="1" applyFont="1" applyFill="1" applyBorder="1" applyAlignment="1" applyProtection="1">
      <alignment horizontal="right"/>
    </xf>
    <xf numFmtId="49" fontId="3" fillId="3" borderId="1" xfId="0" applyNumberFormat="1" applyFont="1" applyFill="1" applyBorder="1" applyAlignment="1" applyProtection="1">
      <alignment horizontal="center" vertical="center" wrapText="1"/>
    </xf>
    <xf numFmtId="164" fontId="3" fillId="3" borderId="1" xfId="0" applyNumberFormat="1" applyFont="1" applyFill="1" applyBorder="1" applyAlignment="1" applyProtection="1">
      <alignment horizontal="justify" vertical="center" wrapText="1"/>
    </xf>
    <xf numFmtId="165" fontId="12" fillId="3" borderId="2" xfId="0" applyNumberFormat="1" applyFont="1" applyFill="1" applyBorder="1" applyAlignment="1" applyProtection="1">
      <alignment horizontal="right"/>
    </xf>
    <xf numFmtId="0" fontId="12" fillId="3" borderId="1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justify" vertical="center" wrapText="1"/>
    </xf>
    <xf numFmtId="0" fontId="9" fillId="3" borderId="3" xfId="0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horizontal="justify" vertical="center" wrapText="1"/>
    </xf>
    <xf numFmtId="165" fontId="10" fillId="3" borderId="4" xfId="0" applyNumberFormat="1" applyFont="1" applyFill="1" applyBorder="1" applyAlignment="1" applyProtection="1">
      <alignment horizontal="right"/>
    </xf>
    <xf numFmtId="49" fontId="10" fillId="3" borderId="2" xfId="0" applyNumberFormat="1" applyFont="1" applyFill="1" applyBorder="1" applyAlignment="1" applyProtection="1">
      <alignment horizontal="center" vertical="center"/>
    </xf>
    <xf numFmtId="164" fontId="10" fillId="3" borderId="2" xfId="0" applyNumberFormat="1" applyFont="1" applyFill="1" applyBorder="1" applyAlignment="1" applyProtection="1">
      <alignment horizontal="justify" vertical="center" wrapText="1"/>
    </xf>
    <xf numFmtId="165" fontId="11" fillId="3" borderId="2" xfId="0" applyNumberFormat="1" applyFont="1" applyFill="1" applyBorder="1" applyAlignment="1" applyProtection="1">
      <alignment horizontal="right"/>
    </xf>
    <xf numFmtId="0" fontId="2" fillId="0" borderId="0" xfId="0" applyFont="1"/>
    <xf numFmtId="165" fontId="10" fillId="0" borderId="2" xfId="0" applyNumberFormat="1" applyFont="1" applyFill="1" applyBorder="1" applyAlignment="1" applyProtection="1">
      <alignment horizontal="right"/>
    </xf>
    <xf numFmtId="49" fontId="2" fillId="3" borderId="0" xfId="0" applyNumberFormat="1" applyFont="1" applyFill="1" applyBorder="1" applyAlignment="1" applyProtection="1">
      <alignment horizontal="right" vertical="center"/>
    </xf>
    <xf numFmtId="0" fontId="0" fillId="0" borderId="0" xfId="0" applyFill="1"/>
    <xf numFmtId="0" fontId="1" fillId="0" borderId="0" xfId="0" applyFont="1" applyFill="1" applyBorder="1" applyAlignment="1" applyProtection="1">
      <alignment horizontal="right"/>
    </xf>
    <xf numFmtId="49" fontId="3" fillId="0" borderId="2" xfId="0" applyNumberFormat="1" applyFont="1" applyFill="1" applyBorder="1" applyAlignment="1" applyProtection="1">
      <alignment horizontal="center" vertical="center"/>
    </xf>
    <xf numFmtId="165" fontId="8" fillId="0" borderId="2" xfId="0" applyNumberFormat="1" applyFont="1" applyFill="1" applyBorder="1" applyAlignment="1" applyProtection="1">
      <alignment horizontal="right"/>
    </xf>
    <xf numFmtId="165" fontId="12" fillId="0" borderId="2" xfId="0" applyNumberFormat="1" applyFont="1" applyFill="1" applyBorder="1" applyAlignment="1" applyProtection="1">
      <alignment horizontal="right"/>
    </xf>
    <xf numFmtId="165" fontId="9" fillId="0" borderId="2" xfId="0" applyNumberFormat="1" applyFont="1" applyFill="1" applyBorder="1" applyAlignment="1" applyProtection="1">
      <alignment horizontal="right"/>
    </xf>
    <xf numFmtId="165" fontId="10" fillId="0" borderId="4" xfId="0" applyNumberFormat="1" applyFont="1" applyFill="1" applyBorder="1" applyAlignment="1" applyProtection="1">
      <alignment horizontal="right"/>
    </xf>
    <xf numFmtId="165" fontId="11" fillId="0" borderId="2" xfId="0" applyNumberFormat="1" applyFont="1" applyFill="1" applyBorder="1" applyAlignment="1" applyProtection="1">
      <alignment horizontal="right"/>
    </xf>
    <xf numFmtId="0" fontId="14" fillId="0" borderId="0" xfId="0" applyFont="1" applyFill="1"/>
    <xf numFmtId="49" fontId="10" fillId="0" borderId="2" xfId="0" applyNumberFormat="1" applyFont="1" applyFill="1" applyBorder="1" applyAlignment="1" applyProtection="1">
      <alignment horizontal="center" vertical="center"/>
    </xf>
    <xf numFmtId="0" fontId="4" fillId="0" borderId="0" xfId="0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right" vertical="center" wrapText="1"/>
    </xf>
    <xf numFmtId="49" fontId="5" fillId="0" borderId="2" xfId="0" applyNumberFormat="1" applyFont="1" applyBorder="1" applyAlignment="1" applyProtection="1">
      <alignment horizontal="center" vertical="center" wrapText="1"/>
    </xf>
    <xf numFmtId="49" fontId="5" fillId="2" borderId="2" xfId="0" applyNumberFormat="1" applyFont="1" applyFill="1" applyBorder="1" applyAlignment="1" applyProtection="1">
      <alignment horizontal="center" vertical="center" wrapText="1"/>
    </xf>
    <xf numFmtId="49" fontId="5" fillId="3" borderId="2" xfId="0" applyNumberFormat="1" applyFont="1" applyFill="1" applyBorder="1" applyAlignment="1" applyProtection="1">
      <alignment horizontal="center" vertical="center" wrapText="1"/>
    </xf>
    <xf numFmtId="0" fontId="5" fillId="3" borderId="2" xfId="0" applyFont="1" applyFill="1" applyBorder="1" applyAlignment="1" applyProtection="1">
      <alignment horizontal="center" vertical="center" wrapText="1"/>
    </xf>
    <xf numFmtId="0" fontId="5" fillId="0" borderId="2" xfId="0" applyFont="1" applyBorder="1" applyAlignment="1" applyProtection="1">
      <alignment horizontal="center" vertical="center" wrapText="1"/>
    </xf>
    <xf numFmtId="49" fontId="5" fillId="0" borderId="2" xfId="0" applyNumberFormat="1" applyFont="1" applyFill="1" applyBorder="1" applyAlignment="1" applyProtection="1">
      <alignment horizontal="center" vertical="center" wrapText="1"/>
    </xf>
    <xf numFmtId="0" fontId="5" fillId="0" borderId="2" xfId="0" applyFont="1" applyFill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63"/>
  <sheetViews>
    <sheetView tabSelected="1" topLeftCell="D49" zoomScale="70" zoomScaleNormal="70" workbookViewId="0">
      <selection activeCell="F56" sqref="F56"/>
    </sheetView>
  </sheetViews>
  <sheetFormatPr defaultRowHeight="18" customHeight="1"/>
  <cols>
    <col min="1" max="3" width="8.85546875" hidden="1" customWidth="1"/>
    <col min="4" max="4" width="32.42578125" customWidth="1"/>
    <col min="5" max="5" width="80.7109375" customWidth="1"/>
    <col min="6" max="6" width="19.28515625" style="45" customWidth="1"/>
    <col min="7" max="8" width="19.28515625" customWidth="1"/>
    <col min="9" max="10" width="8.85546875" hidden="1" customWidth="1"/>
    <col min="11" max="11" width="80.7109375" hidden="1" customWidth="1"/>
    <col min="12" max="12" width="11.7109375" customWidth="1"/>
    <col min="13" max="13" width="10.85546875" customWidth="1"/>
  </cols>
  <sheetData>
    <row r="1" spans="1:11" ht="19.5" customHeight="1">
      <c r="A1" s="2"/>
      <c r="B1" s="2"/>
      <c r="C1" s="2"/>
      <c r="D1" s="2"/>
      <c r="E1" s="2"/>
      <c r="F1" s="18"/>
      <c r="G1" s="3"/>
      <c r="H1" s="17" t="s">
        <v>71</v>
      </c>
      <c r="I1" s="3"/>
      <c r="J1" s="3"/>
      <c r="K1" s="4"/>
    </row>
    <row r="2" spans="1:11" ht="19.5" customHeight="1">
      <c r="A2" s="2"/>
      <c r="B2" s="2"/>
      <c r="C2" s="2"/>
      <c r="D2" s="2"/>
      <c r="E2" s="2"/>
      <c r="F2" s="18"/>
      <c r="G2" s="3"/>
      <c r="H2" s="3" t="s">
        <v>116</v>
      </c>
      <c r="I2" s="3"/>
      <c r="J2" s="3"/>
      <c r="K2" s="4"/>
    </row>
    <row r="3" spans="1:11" ht="19.5" customHeight="1">
      <c r="A3" s="2"/>
      <c r="B3" s="2"/>
      <c r="C3" s="2"/>
      <c r="D3" s="2"/>
      <c r="E3" s="2"/>
      <c r="F3" s="18"/>
      <c r="G3" s="3"/>
      <c r="H3" s="3" t="s">
        <v>0</v>
      </c>
      <c r="I3" s="3"/>
      <c r="J3" s="3"/>
      <c r="K3" s="4"/>
    </row>
    <row r="4" spans="1:11" ht="19.5" customHeight="1">
      <c r="A4" s="2"/>
      <c r="B4" s="2"/>
      <c r="C4" s="2"/>
      <c r="D4" s="2"/>
      <c r="E4" s="2"/>
      <c r="F4" s="18"/>
      <c r="G4" s="3"/>
      <c r="H4" s="3" t="s">
        <v>118</v>
      </c>
      <c r="I4" s="3"/>
      <c r="J4" s="3"/>
      <c r="K4" s="4"/>
    </row>
    <row r="5" spans="1:11" ht="19.5" customHeight="1">
      <c r="A5" s="2"/>
      <c r="B5" s="2"/>
      <c r="C5" s="2"/>
      <c r="D5" s="2"/>
      <c r="E5" s="2"/>
      <c r="F5" s="18"/>
      <c r="G5" s="3"/>
      <c r="H5" s="3" t="s">
        <v>97</v>
      </c>
      <c r="I5" s="3"/>
      <c r="J5" s="3"/>
      <c r="K5" s="4"/>
    </row>
    <row r="6" spans="1:11" ht="19.5" customHeight="1">
      <c r="A6" s="2"/>
      <c r="B6" s="2"/>
      <c r="C6" s="2"/>
      <c r="D6" s="2"/>
      <c r="E6" s="2"/>
      <c r="F6" s="18"/>
      <c r="G6" s="18"/>
      <c r="H6" s="18" t="s">
        <v>98</v>
      </c>
      <c r="I6" s="3"/>
      <c r="J6" s="3"/>
      <c r="K6" s="4"/>
    </row>
    <row r="7" spans="1:11" ht="19.5" customHeight="1">
      <c r="A7" s="2"/>
      <c r="B7" s="2"/>
      <c r="C7" s="2"/>
      <c r="D7" s="2"/>
      <c r="E7" s="2"/>
      <c r="F7" s="18"/>
      <c r="G7" s="18"/>
      <c r="H7" s="18" t="s">
        <v>1</v>
      </c>
      <c r="I7" s="3"/>
      <c r="J7" s="3"/>
      <c r="K7" s="4"/>
    </row>
    <row r="8" spans="1:11" ht="19.5" customHeight="1">
      <c r="A8" s="2"/>
      <c r="B8" s="2"/>
      <c r="C8" s="2"/>
      <c r="D8" s="2"/>
      <c r="E8" s="2"/>
      <c r="F8" s="18"/>
      <c r="G8" s="18"/>
      <c r="H8" s="18" t="s">
        <v>83</v>
      </c>
      <c r="I8" s="3"/>
      <c r="J8" s="3"/>
      <c r="K8" s="4"/>
    </row>
    <row r="9" spans="1:11" ht="19.5" customHeight="1">
      <c r="A9" s="2"/>
      <c r="B9" s="2"/>
      <c r="C9" s="2"/>
      <c r="D9" s="2"/>
      <c r="E9" s="2"/>
      <c r="F9" s="18"/>
      <c r="G9" s="18"/>
      <c r="H9" s="44" t="s">
        <v>99</v>
      </c>
      <c r="I9" s="3"/>
      <c r="J9" s="3"/>
      <c r="K9" s="4"/>
    </row>
    <row r="10" spans="1:11" ht="19.5" customHeight="1">
      <c r="A10" s="2"/>
      <c r="B10" s="2"/>
      <c r="C10" s="2"/>
      <c r="D10" s="2"/>
      <c r="E10" s="2"/>
      <c r="F10" s="18"/>
      <c r="G10" s="18"/>
      <c r="H10" s="18"/>
      <c r="I10" s="3"/>
      <c r="J10" s="3"/>
      <c r="K10" s="4"/>
    </row>
    <row r="11" spans="1:11" ht="39" customHeight="1">
      <c r="A11" s="5" t="s">
        <v>2</v>
      </c>
      <c r="B11" s="5"/>
      <c r="C11" s="55" t="s">
        <v>84</v>
      </c>
      <c r="D11" s="55"/>
      <c r="E11" s="55"/>
      <c r="F11" s="55"/>
      <c r="G11" s="55"/>
      <c r="H11" s="55"/>
      <c r="I11" s="55"/>
      <c r="J11" s="55"/>
      <c r="K11" s="56"/>
    </row>
    <row r="12" spans="1:11" ht="20.25">
      <c r="E12" s="14" t="s">
        <v>85</v>
      </c>
      <c r="K12" s="1"/>
    </row>
    <row r="13" spans="1:11" ht="18" customHeight="1">
      <c r="A13" s="6"/>
      <c r="B13" s="6"/>
      <c r="C13" s="6"/>
      <c r="D13" s="22"/>
      <c r="E13" s="22"/>
      <c r="F13" s="46"/>
      <c r="G13" s="22"/>
      <c r="H13" s="22" t="s">
        <v>3</v>
      </c>
      <c r="I13" s="6"/>
      <c r="J13" s="6"/>
      <c r="K13" s="1"/>
    </row>
    <row r="14" spans="1:11" ht="39" customHeight="1">
      <c r="A14" s="58" t="s">
        <v>12</v>
      </c>
      <c r="B14" s="58" t="s">
        <v>13</v>
      </c>
      <c r="C14" s="58" t="s">
        <v>4</v>
      </c>
      <c r="D14" s="59" t="s">
        <v>5</v>
      </c>
      <c r="E14" s="59" t="s">
        <v>12</v>
      </c>
      <c r="F14" s="62" t="s">
        <v>81</v>
      </c>
      <c r="G14" s="59" t="s">
        <v>82</v>
      </c>
      <c r="H14" s="59" t="s">
        <v>86</v>
      </c>
      <c r="I14" s="57" t="s">
        <v>15</v>
      </c>
      <c r="J14" s="57" t="s">
        <v>16</v>
      </c>
      <c r="K14" s="57" t="s">
        <v>14</v>
      </c>
    </row>
    <row r="15" spans="1:11" ht="39" customHeight="1">
      <c r="A15" s="58"/>
      <c r="B15" s="58"/>
      <c r="C15" s="58"/>
      <c r="D15" s="59"/>
      <c r="E15" s="59"/>
      <c r="F15" s="63"/>
      <c r="G15" s="60"/>
      <c r="H15" s="60"/>
      <c r="I15" s="61"/>
      <c r="J15" s="61"/>
      <c r="K15" s="57"/>
    </row>
    <row r="16" spans="1:11" ht="19.5" customHeight="1">
      <c r="A16" s="19" t="s">
        <v>6</v>
      </c>
      <c r="B16" s="19" t="s">
        <v>7</v>
      </c>
      <c r="C16" s="19" t="s">
        <v>8</v>
      </c>
      <c r="D16" s="23" t="s">
        <v>6</v>
      </c>
      <c r="E16" s="23" t="s">
        <v>7</v>
      </c>
      <c r="F16" s="47" t="s">
        <v>8</v>
      </c>
      <c r="G16" s="23" t="s">
        <v>9</v>
      </c>
      <c r="H16" s="23" t="s">
        <v>117</v>
      </c>
      <c r="I16" s="8" t="s">
        <v>10</v>
      </c>
      <c r="J16" s="8" t="s">
        <v>11</v>
      </c>
      <c r="K16" s="8" t="s">
        <v>9</v>
      </c>
    </row>
    <row r="17" spans="1:10" ht="19.5" customHeight="1">
      <c r="A17" s="20" t="s">
        <v>18</v>
      </c>
      <c r="B17" s="21"/>
      <c r="C17" s="21"/>
      <c r="D17" s="24" t="s">
        <v>17</v>
      </c>
      <c r="E17" s="25" t="s">
        <v>18</v>
      </c>
      <c r="F17" s="48">
        <f>F18+F21+F24+F32+F35+F38</f>
        <v>5681</v>
      </c>
      <c r="G17" s="26">
        <f>G18+G21+G24+G32+G35</f>
        <v>5288.5</v>
      </c>
      <c r="H17" s="26">
        <f>H18+H21+H24+H32+H35</f>
        <v>5343.7</v>
      </c>
      <c r="I17" s="10">
        <v>2264.1</v>
      </c>
      <c r="J17" s="10">
        <v>2300.8000000000002</v>
      </c>
    </row>
    <row r="18" spans="1:10" ht="19.5" customHeight="1">
      <c r="A18" s="20" t="s">
        <v>20</v>
      </c>
      <c r="B18" s="21"/>
      <c r="C18" s="21"/>
      <c r="D18" s="24" t="s">
        <v>19</v>
      </c>
      <c r="E18" s="25" t="s">
        <v>20</v>
      </c>
      <c r="F18" s="48">
        <f t="shared" ref="F18:H19" si="0">F19</f>
        <v>730.1</v>
      </c>
      <c r="G18" s="26">
        <f t="shared" si="0"/>
        <v>760.7</v>
      </c>
      <c r="H18" s="26">
        <f t="shared" si="0"/>
        <v>814.3</v>
      </c>
      <c r="I18" s="11">
        <v>460.4</v>
      </c>
      <c r="J18" s="11">
        <v>494.7</v>
      </c>
    </row>
    <row r="19" spans="1:10" ht="19.5" customHeight="1">
      <c r="A19" s="20" t="s">
        <v>22</v>
      </c>
      <c r="B19" s="21"/>
      <c r="C19" s="21"/>
      <c r="D19" s="27" t="s">
        <v>21</v>
      </c>
      <c r="E19" s="28" t="s">
        <v>22</v>
      </c>
      <c r="F19" s="43">
        <f t="shared" si="0"/>
        <v>730.1</v>
      </c>
      <c r="G19" s="29">
        <f t="shared" si="0"/>
        <v>760.7</v>
      </c>
      <c r="H19" s="29">
        <f t="shared" si="0"/>
        <v>814.3</v>
      </c>
      <c r="I19" s="12">
        <v>460.4</v>
      </c>
      <c r="J19" s="12">
        <v>494.7</v>
      </c>
    </row>
    <row r="20" spans="1:10" ht="97.35" customHeight="1">
      <c r="A20" s="20" t="s">
        <v>24</v>
      </c>
      <c r="B20" s="21"/>
      <c r="C20" s="21"/>
      <c r="D20" s="27" t="s">
        <v>23</v>
      </c>
      <c r="E20" s="28" t="s">
        <v>64</v>
      </c>
      <c r="F20" s="43">
        <v>730.1</v>
      </c>
      <c r="G20" s="29">
        <v>760.7</v>
      </c>
      <c r="H20" s="29">
        <v>814.3</v>
      </c>
      <c r="I20" s="12">
        <v>460.4</v>
      </c>
      <c r="J20" s="12">
        <v>494.7</v>
      </c>
    </row>
    <row r="21" spans="1:10" ht="19.5" customHeight="1">
      <c r="A21" s="20" t="s">
        <v>26</v>
      </c>
      <c r="B21" s="21"/>
      <c r="C21" s="21"/>
      <c r="D21" s="24" t="s">
        <v>25</v>
      </c>
      <c r="E21" s="25" t="s">
        <v>26</v>
      </c>
      <c r="F21" s="48">
        <f t="shared" ref="F21:H22" si="1">F22</f>
        <v>13.6</v>
      </c>
      <c r="G21" s="26">
        <f t="shared" si="1"/>
        <v>14.1</v>
      </c>
      <c r="H21" s="26">
        <f t="shared" si="1"/>
        <v>14.6</v>
      </c>
      <c r="I21" s="11">
        <v>29.4</v>
      </c>
      <c r="J21" s="11">
        <v>30.6</v>
      </c>
    </row>
    <row r="22" spans="1:10" ht="19.5" customHeight="1">
      <c r="A22" s="20" t="s">
        <v>28</v>
      </c>
      <c r="B22" s="21"/>
      <c r="C22" s="21"/>
      <c r="D22" s="27" t="s">
        <v>27</v>
      </c>
      <c r="E22" s="28" t="s">
        <v>28</v>
      </c>
      <c r="F22" s="43">
        <f t="shared" si="1"/>
        <v>13.6</v>
      </c>
      <c r="G22" s="29">
        <f t="shared" si="1"/>
        <v>14.1</v>
      </c>
      <c r="H22" s="29">
        <f t="shared" si="1"/>
        <v>14.6</v>
      </c>
      <c r="I22" s="12">
        <v>29.4</v>
      </c>
      <c r="J22" s="12">
        <v>30.6</v>
      </c>
    </row>
    <row r="23" spans="1:10" ht="19.5" customHeight="1">
      <c r="A23" s="20" t="s">
        <v>28</v>
      </c>
      <c r="B23" s="21"/>
      <c r="C23" s="21"/>
      <c r="D23" s="27" t="s">
        <v>29</v>
      </c>
      <c r="E23" s="28" t="s">
        <v>28</v>
      </c>
      <c r="F23" s="43">
        <v>13.6</v>
      </c>
      <c r="G23" s="29">
        <v>14.1</v>
      </c>
      <c r="H23" s="29">
        <v>14.6</v>
      </c>
      <c r="I23" s="12">
        <v>29.4</v>
      </c>
      <c r="J23" s="12">
        <v>30.6</v>
      </c>
    </row>
    <row r="24" spans="1:10" ht="19.5" customHeight="1">
      <c r="A24" s="20" t="s">
        <v>31</v>
      </c>
      <c r="B24" s="21"/>
      <c r="C24" s="21"/>
      <c r="D24" s="24" t="s">
        <v>30</v>
      </c>
      <c r="E24" s="25" t="s">
        <v>31</v>
      </c>
      <c r="F24" s="48">
        <f>F25+F27</f>
        <v>4487.5</v>
      </c>
      <c r="G24" s="26">
        <f>G25+G27</f>
        <v>4487.5</v>
      </c>
      <c r="H24" s="26">
        <f>H25+H27</f>
        <v>4487.5</v>
      </c>
      <c r="I24" s="11">
        <v>1744.7</v>
      </c>
      <c r="J24" s="11">
        <v>1744.7</v>
      </c>
    </row>
    <row r="25" spans="1:10" ht="19.5" customHeight="1">
      <c r="A25" s="20" t="s">
        <v>33</v>
      </c>
      <c r="B25" s="21"/>
      <c r="C25" s="21"/>
      <c r="D25" s="27" t="s">
        <v>32</v>
      </c>
      <c r="E25" s="28" t="s">
        <v>33</v>
      </c>
      <c r="F25" s="43">
        <f>F26</f>
        <v>416.2</v>
      </c>
      <c r="G25" s="29">
        <f>G26</f>
        <v>416.2</v>
      </c>
      <c r="H25" s="29">
        <f>H26</f>
        <v>416.2</v>
      </c>
      <c r="I25" s="12">
        <v>662</v>
      </c>
      <c r="J25" s="12">
        <v>662</v>
      </c>
    </row>
    <row r="26" spans="1:10" ht="58.35" customHeight="1">
      <c r="A26" s="20" t="s">
        <v>35</v>
      </c>
      <c r="B26" s="21"/>
      <c r="C26" s="21"/>
      <c r="D26" s="27" t="s">
        <v>34</v>
      </c>
      <c r="E26" s="28" t="s">
        <v>35</v>
      </c>
      <c r="F26" s="43">
        <v>416.2</v>
      </c>
      <c r="G26" s="29">
        <v>416.2</v>
      </c>
      <c r="H26" s="29">
        <v>416.2</v>
      </c>
      <c r="I26" s="12">
        <v>662</v>
      </c>
      <c r="J26" s="12">
        <v>662</v>
      </c>
    </row>
    <row r="27" spans="1:10" ht="19.5" customHeight="1">
      <c r="A27" s="20" t="s">
        <v>37</v>
      </c>
      <c r="B27" s="21"/>
      <c r="C27" s="21"/>
      <c r="D27" s="27" t="s">
        <v>36</v>
      </c>
      <c r="E27" s="28" t="s">
        <v>37</v>
      </c>
      <c r="F27" s="43">
        <f>F28+F30</f>
        <v>4071.3</v>
      </c>
      <c r="G27" s="29">
        <f>G28+G30</f>
        <v>4071.3</v>
      </c>
      <c r="H27" s="29">
        <f>H28+H30</f>
        <v>4071.3</v>
      </c>
      <c r="I27" s="12">
        <v>1082.7</v>
      </c>
      <c r="J27" s="12">
        <v>1082.7</v>
      </c>
    </row>
    <row r="28" spans="1:10" ht="19.5" customHeight="1">
      <c r="A28" s="20" t="s">
        <v>39</v>
      </c>
      <c r="B28" s="21"/>
      <c r="C28" s="21"/>
      <c r="D28" s="27" t="s">
        <v>38</v>
      </c>
      <c r="E28" s="28" t="s">
        <v>39</v>
      </c>
      <c r="F28" s="43">
        <f>F29</f>
        <v>3260.1</v>
      </c>
      <c r="G28" s="29">
        <f>G29</f>
        <v>3260.1</v>
      </c>
      <c r="H28" s="29">
        <f>H29</f>
        <v>3260.1</v>
      </c>
      <c r="I28" s="12">
        <v>196.8</v>
      </c>
      <c r="J28" s="12">
        <v>196.8</v>
      </c>
    </row>
    <row r="29" spans="1:10" ht="38.85" customHeight="1">
      <c r="A29" s="20" t="s">
        <v>41</v>
      </c>
      <c r="B29" s="21"/>
      <c r="C29" s="21"/>
      <c r="D29" s="27" t="s">
        <v>40</v>
      </c>
      <c r="E29" s="28" t="s">
        <v>41</v>
      </c>
      <c r="F29" s="43">
        <v>3260.1</v>
      </c>
      <c r="G29" s="29">
        <v>3260.1</v>
      </c>
      <c r="H29" s="29">
        <v>3260.1</v>
      </c>
      <c r="I29" s="12">
        <v>196.8</v>
      </c>
      <c r="J29" s="12">
        <v>196.8</v>
      </c>
    </row>
    <row r="30" spans="1:10" ht="19.5" customHeight="1">
      <c r="A30" s="20" t="s">
        <v>43</v>
      </c>
      <c r="B30" s="21"/>
      <c r="C30" s="21"/>
      <c r="D30" s="27" t="s">
        <v>42</v>
      </c>
      <c r="E30" s="28" t="s">
        <v>43</v>
      </c>
      <c r="F30" s="43">
        <f>F31</f>
        <v>811.2</v>
      </c>
      <c r="G30" s="29">
        <f>G31</f>
        <v>811.2</v>
      </c>
      <c r="H30" s="29">
        <f>H31</f>
        <v>811.2</v>
      </c>
      <c r="I30" s="12">
        <v>885.9</v>
      </c>
      <c r="J30" s="12">
        <v>885.9</v>
      </c>
    </row>
    <row r="31" spans="1:10" ht="38.85" customHeight="1">
      <c r="A31" s="20" t="s">
        <v>45</v>
      </c>
      <c r="B31" s="21"/>
      <c r="C31" s="21"/>
      <c r="D31" s="27" t="s">
        <v>44</v>
      </c>
      <c r="E31" s="28" t="s">
        <v>45</v>
      </c>
      <c r="F31" s="43">
        <v>811.2</v>
      </c>
      <c r="G31" s="29">
        <v>811.2</v>
      </c>
      <c r="H31" s="29">
        <v>811.2</v>
      </c>
      <c r="I31" s="12">
        <v>885.9</v>
      </c>
      <c r="J31" s="12">
        <v>885.9</v>
      </c>
    </row>
    <row r="32" spans="1:10" ht="19.5" customHeight="1">
      <c r="A32" s="20" t="s">
        <v>47</v>
      </c>
      <c r="B32" s="21"/>
      <c r="C32" s="21"/>
      <c r="D32" s="24" t="s">
        <v>46</v>
      </c>
      <c r="E32" s="25" t="s">
        <v>47</v>
      </c>
      <c r="F32" s="48">
        <f t="shared" ref="F32:H38" si="2">F33</f>
        <v>20.399999999999999</v>
      </c>
      <c r="G32" s="26">
        <f t="shared" si="2"/>
        <v>21.2</v>
      </c>
      <c r="H32" s="26">
        <f t="shared" si="2"/>
        <v>22.1</v>
      </c>
      <c r="I32" s="11">
        <v>29.6</v>
      </c>
      <c r="J32" s="11">
        <v>30.8</v>
      </c>
    </row>
    <row r="33" spans="1:10" ht="58.35" customHeight="1">
      <c r="A33" s="20" t="s">
        <v>48</v>
      </c>
      <c r="B33" s="21"/>
      <c r="C33" s="21"/>
      <c r="D33" s="27" t="s">
        <v>68</v>
      </c>
      <c r="E33" s="28" t="s">
        <v>48</v>
      </c>
      <c r="F33" s="43">
        <f t="shared" si="2"/>
        <v>20.399999999999999</v>
      </c>
      <c r="G33" s="29">
        <f t="shared" si="2"/>
        <v>21.2</v>
      </c>
      <c r="H33" s="29">
        <f t="shared" si="2"/>
        <v>22.1</v>
      </c>
      <c r="I33" s="12">
        <v>29.6</v>
      </c>
      <c r="J33" s="12">
        <v>30.8</v>
      </c>
    </row>
    <row r="34" spans="1:10" ht="79.5" customHeight="1">
      <c r="A34" s="20" t="s">
        <v>50</v>
      </c>
      <c r="B34" s="21"/>
      <c r="C34" s="21"/>
      <c r="D34" s="27" t="s">
        <v>49</v>
      </c>
      <c r="E34" s="28" t="s">
        <v>50</v>
      </c>
      <c r="F34" s="43">
        <v>20.399999999999999</v>
      </c>
      <c r="G34" s="29">
        <v>21.2</v>
      </c>
      <c r="H34" s="29">
        <v>22.1</v>
      </c>
      <c r="I34" s="12">
        <v>29.6</v>
      </c>
      <c r="J34" s="12">
        <v>30.8</v>
      </c>
    </row>
    <row r="35" spans="1:10" ht="63" customHeight="1">
      <c r="A35" s="20" t="s">
        <v>47</v>
      </c>
      <c r="B35" s="21"/>
      <c r="C35" s="21"/>
      <c r="D35" s="24" t="s">
        <v>87</v>
      </c>
      <c r="E35" s="25" t="s">
        <v>89</v>
      </c>
      <c r="F35" s="48">
        <f t="shared" si="2"/>
        <v>4.8</v>
      </c>
      <c r="G35" s="26">
        <f t="shared" si="2"/>
        <v>5</v>
      </c>
      <c r="H35" s="26">
        <f t="shared" si="2"/>
        <v>5.2</v>
      </c>
      <c r="I35" s="11">
        <v>29.6</v>
      </c>
      <c r="J35" s="11">
        <v>30.8</v>
      </c>
    </row>
    <row r="36" spans="1:10" ht="97.5" customHeight="1">
      <c r="A36" s="20" t="s">
        <v>48</v>
      </c>
      <c r="B36" s="21"/>
      <c r="C36" s="21"/>
      <c r="D36" s="27" t="s">
        <v>88</v>
      </c>
      <c r="E36" s="28" t="s">
        <v>90</v>
      </c>
      <c r="F36" s="43">
        <f t="shared" si="2"/>
        <v>4.8</v>
      </c>
      <c r="G36" s="29">
        <f t="shared" si="2"/>
        <v>5</v>
      </c>
      <c r="H36" s="29">
        <f t="shared" si="2"/>
        <v>5.2</v>
      </c>
      <c r="I36" s="12">
        <v>29.6</v>
      </c>
      <c r="J36" s="12">
        <v>30.8</v>
      </c>
    </row>
    <row r="37" spans="1:10" ht="99.75" customHeight="1">
      <c r="A37" s="20" t="s">
        <v>50</v>
      </c>
      <c r="B37" s="21"/>
      <c r="C37" s="21"/>
      <c r="D37" s="27" t="s">
        <v>93</v>
      </c>
      <c r="E37" s="28" t="s">
        <v>91</v>
      </c>
      <c r="F37" s="43">
        <v>4.8</v>
      </c>
      <c r="G37" s="29">
        <v>5</v>
      </c>
      <c r="H37" s="29">
        <v>5.2</v>
      </c>
      <c r="I37" s="12">
        <v>29.6</v>
      </c>
      <c r="J37" s="12">
        <v>30.8</v>
      </c>
    </row>
    <row r="38" spans="1:10" ht="41.25" customHeight="1">
      <c r="A38" s="20" t="s">
        <v>47</v>
      </c>
      <c r="B38" s="21"/>
      <c r="C38" s="21"/>
      <c r="D38" s="24" t="s">
        <v>104</v>
      </c>
      <c r="E38" s="25" t="s">
        <v>105</v>
      </c>
      <c r="F38" s="48">
        <f t="shared" si="2"/>
        <v>424.6</v>
      </c>
      <c r="G38" s="26">
        <f t="shared" ref="G38:H40" si="3">G39</f>
        <v>0</v>
      </c>
      <c r="H38" s="26">
        <f t="shared" si="3"/>
        <v>0</v>
      </c>
      <c r="I38" s="11">
        <v>29.6</v>
      </c>
      <c r="J38" s="11">
        <v>30.8</v>
      </c>
    </row>
    <row r="39" spans="1:10" ht="44.25" customHeight="1">
      <c r="A39" s="20" t="s">
        <v>48</v>
      </c>
      <c r="B39" s="21"/>
      <c r="C39" s="21"/>
      <c r="D39" s="27" t="s">
        <v>106</v>
      </c>
      <c r="E39" s="28" t="s">
        <v>107</v>
      </c>
      <c r="F39" s="43">
        <f>F40</f>
        <v>424.6</v>
      </c>
      <c r="G39" s="29">
        <f t="shared" si="3"/>
        <v>0</v>
      </c>
      <c r="H39" s="29">
        <f t="shared" si="3"/>
        <v>0</v>
      </c>
      <c r="I39" s="12">
        <v>29.6</v>
      </c>
      <c r="J39" s="12">
        <v>30.8</v>
      </c>
    </row>
    <row r="40" spans="1:10" ht="58.5" customHeight="1">
      <c r="A40" s="20" t="s">
        <v>50</v>
      </c>
      <c r="B40" s="21"/>
      <c r="C40" s="21"/>
      <c r="D40" s="27" t="s">
        <v>109</v>
      </c>
      <c r="E40" s="28" t="s">
        <v>108</v>
      </c>
      <c r="F40" s="43">
        <f>F41</f>
        <v>424.6</v>
      </c>
      <c r="G40" s="29">
        <f t="shared" si="3"/>
        <v>0</v>
      </c>
      <c r="H40" s="29">
        <f t="shared" si="3"/>
        <v>0</v>
      </c>
      <c r="I40" s="12">
        <v>29.6</v>
      </c>
      <c r="J40" s="12">
        <v>30.8</v>
      </c>
    </row>
    <row r="41" spans="1:10" ht="59.25" customHeight="1">
      <c r="A41" s="20" t="s">
        <v>50</v>
      </c>
      <c r="B41" s="21"/>
      <c r="C41" s="21"/>
      <c r="D41" s="27" t="s">
        <v>110</v>
      </c>
      <c r="E41" s="28" t="s">
        <v>111</v>
      </c>
      <c r="F41" s="43">
        <v>424.6</v>
      </c>
      <c r="G41" s="29">
        <v>0</v>
      </c>
      <c r="H41" s="29">
        <v>0</v>
      </c>
      <c r="I41" s="12">
        <v>29.6</v>
      </c>
      <c r="J41" s="12">
        <v>30.8</v>
      </c>
    </row>
    <row r="42" spans="1:10" ht="19.5" customHeight="1">
      <c r="A42" s="9" t="s">
        <v>52</v>
      </c>
      <c r="B42" s="7"/>
      <c r="C42" s="7"/>
      <c r="D42" s="24" t="s">
        <v>51</v>
      </c>
      <c r="E42" s="25" t="s">
        <v>52</v>
      </c>
      <c r="F42" s="48">
        <f>F43</f>
        <v>10750.100000000002</v>
      </c>
      <c r="G42" s="26">
        <f>G43</f>
        <v>7522.5</v>
      </c>
      <c r="H42" s="26">
        <f>H43</f>
        <v>6803.5</v>
      </c>
      <c r="I42" s="10">
        <v>3603.6</v>
      </c>
      <c r="J42" s="10">
        <v>3553.9</v>
      </c>
    </row>
    <row r="43" spans="1:10" ht="58.5" customHeight="1">
      <c r="A43" s="9" t="s">
        <v>54</v>
      </c>
      <c r="B43" s="7"/>
      <c r="C43" s="7"/>
      <c r="D43" s="24" t="s">
        <v>53</v>
      </c>
      <c r="E43" s="25" t="s">
        <v>54</v>
      </c>
      <c r="F43" s="48">
        <f>F44+F49+F54</f>
        <v>10750.100000000002</v>
      </c>
      <c r="G43" s="26">
        <f>G44+G49+G54</f>
        <v>7522.5</v>
      </c>
      <c r="H43" s="26">
        <f>H44+H49+H54</f>
        <v>6803.5</v>
      </c>
      <c r="I43" s="11">
        <v>3603.6</v>
      </c>
      <c r="J43" s="11">
        <v>3553.9</v>
      </c>
    </row>
    <row r="44" spans="1:10" ht="29.25" customHeight="1">
      <c r="A44" s="9" t="s">
        <v>55</v>
      </c>
      <c r="B44" s="7"/>
      <c r="C44" s="7"/>
      <c r="D44" s="27" t="s">
        <v>80</v>
      </c>
      <c r="E44" s="28" t="s">
        <v>55</v>
      </c>
      <c r="F44" s="43">
        <f>F45+F47</f>
        <v>10156.800000000001</v>
      </c>
      <c r="G44" s="29">
        <f>G45+G47</f>
        <v>7273</v>
      </c>
      <c r="H44" s="29">
        <f>H45+H47</f>
        <v>6545.7</v>
      </c>
      <c r="I44" s="12">
        <v>3430.1</v>
      </c>
      <c r="J44" s="12">
        <v>3380.4</v>
      </c>
    </row>
    <row r="45" spans="1:10" ht="30.75" customHeight="1">
      <c r="A45" s="9" t="s">
        <v>56</v>
      </c>
      <c r="B45" s="7"/>
      <c r="C45" s="7"/>
      <c r="D45" s="27" t="s">
        <v>95</v>
      </c>
      <c r="E45" s="28" t="s">
        <v>56</v>
      </c>
      <c r="F45" s="43">
        <f t="shared" ref="F45:H47" si="4">F46</f>
        <v>9734.6</v>
      </c>
      <c r="G45" s="29">
        <f t="shared" si="4"/>
        <v>7273</v>
      </c>
      <c r="H45" s="29">
        <f t="shared" si="4"/>
        <v>6545.7</v>
      </c>
      <c r="I45" s="12">
        <v>3430.1</v>
      </c>
      <c r="J45" s="12">
        <v>3380.4</v>
      </c>
    </row>
    <row r="46" spans="1:10" ht="38.85" customHeight="1">
      <c r="A46" s="9" t="s">
        <v>57</v>
      </c>
      <c r="B46" s="7"/>
      <c r="C46" s="7"/>
      <c r="D46" s="27" t="s">
        <v>96</v>
      </c>
      <c r="E46" s="28" t="s">
        <v>94</v>
      </c>
      <c r="F46" s="43">
        <v>9734.6</v>
      </c>
      <c r="G46" s="30">
        <v>7273</v>
      </c>
      <c r="H46" s="30">
        <v>6545.7</v>
      </c>
      <c r="I46" s="12">
        <v>3430.1</v>
      </c>
      <c r="J46" s="12">
        <v>3380.4</v>
      </c>
    </row>
    <row r="47" spans="1:10" ht="39.75" customHeight="1">
      <c r="A47" s="9" t="s">
        <v>56</v>
      </c>
      <c r="B47" s="7"/>
      <c r="C47" s="7"/>
      <c r="D47" s="27" t="s">
        <v>100</v>
      </c>
      <c r="E47" s="28" t="s">
        <v>103</v>
      </c>
      <c r="F47" s="43">
        <f t="shared" si="4"/>
        <v>422.2</v>
      </c>
      <c r="G47" s="29">
        <f t="shared" si="4"/>
        <v>0</v>
      </c>
      <c r="H47" s="29">
        <f t="shared" si="4"/>
        <v>0</v>
      </c>
      <c r="I47" s="12">
        <v>3430.1</v>
      </c>
      <c r="J47" s="12">
        <v>3380.4</v>
      </c>
    </row>
    <row r="48" spans="1:10" ht="38.85" customHeight="1">
      <c r="A48" s="9" t="s">
        <v>57</v>
      </c>
      <c r="B48" s="7"/>
      <c r="C48" s="7"/>
      <c r="D48" s="27" t="s">
        <v>101</v>
      </c>
      <c r="E48" s="28" t="s">
        <v>102</v>
      </c>
      <c r="F48" s="43">
        <v>422.2</v>
      </c>
      <c r="G48" s="30">
        <v>0</v>
      </c>
      <c r="H48" s="30">
        <v>0</v>
      </c>
      <c r="I48" s="12">
        <v>3430.1</v>
      </c>
      <c r="J48" s="12">
        <v>3380.4</v>
      </c>
    </row>
    <row r="49" spans="1:10" ht="38.85" customHeight="1">
      <c r="A49" s="9" t="s">
        <v>58</v>
      </c>
      <c r="B49" s="7"/>
      <c r="C49" s="7"/>
      <c r="D49" s="31" t="s">
        <v>79</v>
      </c>
      <c r="E49" s="32" t="s">
        <v>58</v>
      </c>
      <c r="F49" s="49">
        <f>F50+F52</f>
        <v>255.6</v>
      </c>
      <c r="G49" s="33">
        <f>G50+G52</f>
        <v>249.5</v>
      </c>
      <c r="H49" s="33">
        <f>H50+H52</f>
        <v>257.8</v>
      </c>
      <c r="I49" s="12">
        <v>173.5</v>
      </c>
      <c r="J49" s="12">
        <v>173.5</v>
      </c>
    </row>
    <row r="50" spans="1:10" ht="38.85" customHeight="1">
      <c r="A50" s="9" t="s">
        <v>59</v>
      </c>
      <c r="B50" s="7"/>
      <c r="C50" s="7"/>
      <c r="D50" s="27" t="s">
        <v>78</v>
      </c>
      <c r="E50" s="28" t="s">
        <v>59</v>
      </c>
      <c r="F50" s="50">
        <f>F51</f>
        <v>0.2</v>
      </c>
      <c r="G50" s="30">
        <f>G51</f>
        <v>0.2</v>
      </c>
      <c r="H50" s="30">
        <f>H51</f>
        <v>0.2</v>
      </c>
      <c r="I50" s="12">
        <v>0.2</v>
      </c>
      <c r="J50" s="12">
        <v>0.2</v>
      </c>
    </row>
    <row r="51" spans="1:10" ht="38.85" customHeight="1">
      <c r="A51" s="9" t="s">
        <v>60</v>
      </c>
      <c r="B51" s="7"/>
      <c r="C51" s="7"/>
      <c r="D51" s="27" t="s">
        <v>77</v>
      </c>
      <c r="E51" s="28" t="s">
        <v>60</v>
      </c>
      <c r="F51" s="50">
        <v>0.2</v>
      </c>
      <c r="G51" s="30">
        <v>0.2</v>
      </c>
      <c r="H51" s="30">
        <v>0.2</v>
      </c>
      <c r="I51" s="12">
        <v>0.2</v>
      </c>
      <c r="J51" s="12">
        <v>0.2</v>
      </c>
    </row>
    <row r="52" spans="1:10" ht="48" customHeight="1">
      <c r="A52" s="9" t="s">
        <v>61</v>
      </c>
      <c r="B52" s="7"/>
      <c r="C52" s="7"/>
      <c r="D52" s="27" t="s">
        <v>76</v>
      </c>
      <c r="E52" s="28" t="s">
        <v>61</v>
      </c>
      <c r="F52" s="50">
        <f>F53</f>
        <v>255.4</v>
      </c>
      <c r="G52" s="30">
        <f>G53</f>
        <v>249.3</v>
      </c>
      <c r="H52" s="30">
        <f>H53</f>
        <v>257.60000000000002</v>
      </c>
      <c r="I52" s="12">
        <v>173.3</v>
      </c>
      <c r="J52" s="12">
        <v>173.3</v>
      </c>
    </row>
    <row r="53" spans="1:10" ht="58.35" customHeight="1">
      <c r="A53" s="9" t="s">
        <v>62</v>
      </c>
      <c r="B53" s="7"/>
      <c r="C53" s="7"/>
      <c r="D53" s="27" t="s">
        <v>75</v>
      </c>
      <c r="E53" s="28" t="s">
        <v>62</v>
      </c>
      <c r="F53" s="50">
        <v>255.4</v>
      </c>
      <c r="G53" s="30">
        <v>249.3</v>
      </c>
      <c r="H53" s="30">
        <v>257.60000000000002</v>
      </c>
      <c r="I53" s="12">
        <v>173.3</v>
      </c>
      <c r="J53" s="12">
        <v>173.3</v>
      </c>
    </row>
    <row r="54" spans="1:10" ht="23.25" customHeight="1">
      <c r="D54" s="34" t="s">
        <v>74</v>
      </c>
      <c r="E54" s="35" t="s">
        <v>65</v>
      </c>
      <c r="F54" s="49">
        <f>F55+F57</f>
        <v>337.7</v>
      </c>
      <c r="G54" s="33">
        <f>G55+G57</f>
        <v>0</v>
      </c>
      <c r="H54" s="33">
        <f>H55+H57</f>
        <v>0</v>
      </c>
    </row>
    <row r="55" spans="1:10" ht="81" customHeight="1">
      <c r="D55" s="36" t="s">
        <v>73</v>
      </c>
      <c r="E55" s="37" t="s">
        <v>66</v>
      </c>
      <c r="F55" s="51">
        <f>F56</f>
        <v>237.7</v>
      </c>
      <c r="G55" s="38">
        <f>G56</f>
        <v>0</v>
      </c>
      <c r="H55" s="38">
        <f>H56</f>
        <v>0</v>
      </c>
    </row>
    <row r="56" spans="1:10" ht="81" customHeight="1">
      <c r="D56" s="39" t="s">
        <v>72</v>
      </c>
      <c r="E56" s="40" t="s">
        <v>67</v>
      </c>
      <c r="F56" s="43">
        <v>237.7</v>
      </c>
      <c r="G56" s="43">
        <v>0</v>
      </c>
      <c r="H56" s="43">
        <v>0</v>
      </c>
    </row>
    <row r="57" spans="1:10" ht="26.25" customHeight="1">
      <c r="D57" s="54" t="s">
        <v>114</v>
      </c>
      <c r="E57" s="40" t="s">
        <v>115</v>
      </c>
      <c r="F57" s="43">
        <f>F58</f>
        <v>100</v>
      </c>
      <c r="G57" s="29">
        <f>G58</f>
        <v>0</v>
      </c>
      <c r="H57" s="29">
        <f>H58</f>
        <v>0</v>
      </c>
    </row>
    <row r="58" spans="1:10" ht="39" customHeight="1">
      <c r="D58" s="54" t="s">
        <v>112</v>
      </c>
      <c r="E58" s="40" t="s">
        <v>113</v>
      </c>
      <c r="F58" s="43">
        <v>100</v>
      </c>
      <c r="G58" s="30">
        <v>0</v>
      </c>
      <c r="H58" s="30">
        <v>0</v>
      </c>
    </row>
    <row r="59" spans="1:10" ht="19.5" customHeight="1">
      <c r="A59" s="9" t="s">
        <v>63</v>
      </c>
      <c r="B59" s="7"/>
      <c r="C59" s="7"/>
      <c r="D59" s="27"/>
      <c r="E59" s="25" t="s">
        <v>63</v>
      </c>
      <c r="F59" s="52">
        <f>F17+F42</f>
        <v>16431.100000000002</v>
      </c>
      <c r="G59" s="41">
        <f>G17+G42</f>
        <v>12811</v>
      </c>
      <c r="H59" s="41">
        <f>H17+H42</f>
        <v>12147.2</v>
      </c>
      <c r="I59" s="13">
        <v>5867.7</v>
      </c>
      <c r="J59" s="13">
        <v>5854.7</v>
      </c>
    </row>
    <row r="62" spans="1:10" ht="21.75" customHeight="1">
      <c r="D62" s="15" t="s">
        <v>69</v>
      </c>
      <c r="E62" s="16"/>
      <c r="F62" s="53"/>
      <c r="G62" s="16"/>
      <c r="H62" s="16"/>
    </row>
    <row r="63" spans="1:10" ht="21.75" customHeight="1">
      <c r="D63" s="15" t="s">
        <v>70</v>
      </c>
      <c r="E63" s="16"/>
      <c r="F63" s="53"/>
      <c r="G63" s="42" t="s">
        <v>92</v>
      </c>
      <c r="H63" s="16"/>
    </row>
  </sheetData>
  <mergeCells count="12">
    <mergeCell ref="C11:K11"/>
    <mergeCell ref="K14:K15"/>
    <mergeCell ref="A14:A15"/>
    <mergeCell ref="B14:B15"/>
    <mergeCell ref="D14:D15"/>
    <mergeCell ref="C14:C15"/>
    <mergeCell ref="E14:E15"/>
    <mergeCell ref="H14:H15"/>
    <mergeCell ref="J14:J15"/>
    <mergeCell ref="I14:I15"/>
    <mergeCell ref="G14:G15"/>
    <mergeCell ref="F14:F15"/>
  </mergeCells>
  <pageMargins left="0.39370078740157483" right="0.39370078740157483" top="0.44" bottom="0.35" header="0.39370078740157483" footer="0.21"/>
  <pageSetup paperSize="9" scale="56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 1</vt:lpstr>
      <vt:lpstr>'прил 1'!Заголовки_для_печати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description>POI HSSF rep:2.41.0.294</dc:description>
  <cp:lastModifiedBy>USER</cp:lastModifiedBy>
  <cp:lastPrinted>2023-01-17T10:05:41Z</cp:lastPrinted>
  <dcterms:created xsi:type="dcterms:W3CDTF">2016-12-16T13:51:55Z</dcterms:created>
  <dcterms:modified xsi:type="dcterms:W3CDTF">2023-01-17T10:06:30Z</dcterms:modified>
</cp:coreProperties>
</file>